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nenen\Documents\TRANSPARENCIA\TRANSPARENCIA 2026\JULIO 2026 CARGADO AGOSTO\"/>
    </mc:Choice>
  </mc:AlternateContent>
  <xr:revisionPtr revIDLastSave="0" documentId="8_{0C2DA6AE-F3BF-419D-9824-47EA0B4D7CC4}" xr6:coauthVersionLast="47" xr6:coauthVersionMax="47" xr10:uidLastSave="{00000000-0000-0000-0000-000000000000}"/>
  <bookViews>
    <workbookView xWindow="-120" yWindow="-120" windowWidth="29040" windowHeight="15720" xr2:uid="{273F4F7E-6A1A-4CB0-B11E-1858513824E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3" i="1" l="1"/>
  <c r="Q10" i="1"/>
  <c r="Q11" i="1"/>
  <c r="R11" i="1" s="1"/>
  <c r="V11" i="1" s="1"/>
  <c r="Q13" i="1"/>
  <c r="R13" i="1" s="1"/>
  <c r="V13" i="1" s="1"/>
  <c r="Q15" i="1"/>
  <c r="R15" i="1" s="1"/>
  <c r="V15" i="1" s="1"/>
  <c r="Q9" i="1"/>
  <c r="R9" i="1" s="1"/>
  <c r="V9" i="1" s="1"/>
  <c r="Q12" i="1"/>
  <c r="Q14" i="1"/>
  <c r="R14" i="1" s="1"/>
  <c r="V14" i="1" s="1"/>
  <c r="R12" i="1"/>
  <c r="V12" i="1" s="1"/>
  <c r="N11" i="1"/>
  <c r="N12" i="1"/>
  <c r="N14" i="1"/>
  <c r="N9" i="1"/>
  <c r="N15" i="1"/>
  <c r="N10" i="1"/>
  <c r="R10" i="1"/>
  <c r="V10" i="1" s="1"/>
</calcChain>
</file>

<file path=xl/sharedStrings.xml><?xml version="1.0" encoding="utf-8"?>
<sst xmlns="http://schemas.openxmlformats.org/spreadsheetml/2006/main" count="62" uniqueCount="38">
  <si>
    <t>TABLA EVELUACIÓN OFERTA CAPACITACIÓN</t>
  </si>
  <si>
    <t>N°</t>
  </si>
  <si>
    <t>OFERENTE</t>
  </si>
  <si>
    <t xml:space="preserve">Rut Oferente </t>
  </si>
  <si>
    <t>PRECIO</t>
  </si>
  <si>
    <t>EVALUACIÓN FINAL</t>
  </si>
  <si>
    <t>Puntaje</t>
  </si>
  <si>
    <t>Precio Unitario</t>
  </si>
  <si>
    <t xml:space="preserve">Puntaje </t>
  </si>
  <si>
    <t>cumple 3 criterior</t>
  </si>
  <si>
    <t>Experiencia d ela Empresa</t>
  </si>
  <si>
    <t>cumple 2 criterior</t>
  </si>
  <si>
    <t>años</t>
  </si>
  <si>
    <t>entre 5 y 9 años</t>
  </si>
  <si>
    <t>10 años y mas</t>
  </si>
  <si>
    <t>EXPERIENCIA FORMACIÓN PROFESIONAL DEL RELATOR(40%)</t>
  </si>
  <si>
    <t>Educaplus</t>
  </si>
  <si>
    <t>77.867.145-K</t>
  </si>
  <si>
    <t>sin experiecia acreditada</t>
  </si>
  <si>
    <t>Energía Ingeniería RyR SpA</t>
  </si>
  <si>
    <t>4 o mas capacitaciones</t>
  </si>
  <si>
    <t>menor a 5 años</t>
  </si>
  <si>
    <t>Innova belleza SpA</t>
  </si>
  <si>
    <t>76652832-5</t>
  </si>
  <si>
    <t>Ingeniería y Capacitación SpA</t>
  </si>
  <si>
    <t>78164897-3</t>
  </si>
  <si>
    <t>TRANSVERSAL  OTEC SpA</t>
  </si>
  <si>
    <t>77932911-9</t>
  </si>
  <si>
    <t>76245365-7</t>
  </si>
  <si>
    <t>Assertive Consulting Group Ltda.</t>
  </si>
  <si>
    <t>EASYLIT LTDA.</t>
  </si>
  <si>
    <t>77443695-2</t>
  </si>
  <si>
    <t>77,060286-6</t>
  </si>
  <si>
    <t>Total Puntaje  Experiewncia Relator</t>
  </si>
  <si>
    <t>Ponderación 40%</t>
  </si>
  <si>
    <t>Experiancia Profesional Instalaciones eléctricas</t>
  </si>
  <si>
    <t>Formación Profesional y habilitación Técnica</t>
  </si>
  <si>
    <t>Experiencia Relator 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</si>
</sst>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3" tint="0.249977111117893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3" fillId="3" borderId="10" xfId="0" applyFont="1" applyFill="1" applyBorder="1" applyAlignment="1">
      <alignment horizontal="center"/>
    </xf>
    <xf numFmtId="9" fontId="3" fillId="4" borderId="1" xfId="0" applyNumberFormat="1" applyFont="1" applyFill="1" applyBorder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" fontId="3" fillId="0" borderId="17" xfId="1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" fontId="3" fillId="0" borderId="22" xfId="1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" fontId="3" fillId="5" borderId="12" xfId="1" applyNumberFormat="1" applyFont="1" applyFill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9" fontId="3" fillId="6" borderId="15" xfId="0" applyNumberFormat="1" applyFont="1" applyFill="1" applyBorder="1" applyAlignment="1">
      <alignment horizontal="center"/>
    </xf>
    <xf numFmtId="9" fontId="3" fillId="3" borderId="15" xfId="0" applyNumberFormat="1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9" fontId="3" fillId="7" borderId="15" xfId="0" applyNumberFormat="1" applyFont="1" applyFill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42" fontId="3" fillId="0" borderId="29" xfId="1" applyFont="1" applyBorder="1"/>
    <xf numFmtId="42" fontId="3" fillId="0" borderId="30" xfId="1" applyFont="1" applyBorder="1"/>
    <xf numFmtId="42" fontId="3" fillId="5" borderId="28" xfId="1" applyFont="1" applyFill="1" applyBorder="1"/>
    <xf numFmtId="0" fontId="3" fillId="2" borderId="17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3" borderId="25" xfId="0" applyFont="1" applyFill="1" applyBorder="1" applyAlignment="1">
      <alignment horizontal="center" wrapText="1"/>
    </xf>
    <xf numFmtId="0" fontId="5" fillId="3" borderId="2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9" fontId="3" fillId="5" borderId="10" xfId="0" applyNumberFormat="1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9" fontId="3" fillId="3" borderId="9" xfId="0" applyNumberFormat="1" applyFont="1" applyFill="1" applyBorder="1" applyAlignment="1">
      <alignment horizontal="center" wrapText="1"/>
    </xf>
    <xf numFmtId="9" fontId="3" fillId="3" borderId="14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center" wrapText="1"/>
    </xf>
    <xf numFmtId="0" fontId="6" fillId="8" borderId="11" xfId="0" applyFont="1" applyFill="1" applyBorder="1" applyAlignment="1">
      <alignment horizontal="center" wrapText="1"/>
    </xf>
    <xf numFmtId="0" fontId="6" fillId="8" borderId="16" xfId="0" applyFont="1" applyFill="1" applyBorder="1" applyAlignment="1">
      <alignment horizontal="center" wrapText="1"/>
    </xf>
    <xf numFmtId="9" fontId="3" fillId="7" borderId="9" xfId="0" applyNumberFormat="1" applyFont="1" applyFill="1" applyBorder="1" applyAlignment="1">
      <alignment horizontal="center" wrapText="1"/>
    </xf>
    <xf numFmtId="9" fontId="3" fillId="7" borderId="14" xfId="0" applyNumberFormat="1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9" fontId="3" fillId="6" borderId="9" xfId="0" applyNumberFormat="1" applyFont="1" applyFill="1" applyBorder="1" applyAlignment="1">
      <alignment horizontal="center" wrapText="1"/>
    </xf>
    <xf numFmtId="9" fontId="3" fillId="6" borderId="14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9" fontId="3" fillId="4" borderId="10" xfId="0" applyNumberFormat="1" applyFont="1" applyFill="1" applyBorder="1" applyAlignment="1">
      <alignment horizontal="center"/>
    </xf>
    <xf numFmtId="9" fontId="3" fillId="4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6505-EEB5-45C8-A4F8-7CF386A1541A}">
  <dimension ref="B2:V16"/>
  <sheetViews>
    <sheetView tabSelected="1" topLeftCell="C1" workbookViewId="0">
      <selection activeCell="I22" sqref="I22"/>
    </sheetView>
  </sheetViews>
  <sheetFormatPr baseColWidth="10" defaultRowHeight="15" x14ac:dyDescent="0.25"/>
  <cols>
    <col min="3" max="3" width="14" customWidth="1"/>
    <col min="11" max="11" width="12.7109375" customWidth="1"/>
  </cols>
  <sheetData>
    <row r="2" spans="2:22" ht="30.75" customHeight="1" x14ac:dyDescent="0.25">
      <c r="B2" s="76" t="s">
        <v>0</v>
      </c>
      <c r="C2" s="76"/>
      <c r="D2" s="76"/>
      <c r="E2" s="76"/>
    </row>
    <row r="4" spans="2:22" x14ac:dyDescent="0.25">
      <c r="B4" s="77"/>
      <c r="C4" s="77"/>
      <c r="D4" s="77"/>
      <c r="E4" s="77"/>
      <c r="F4" s="1"/>
      <c r="G4" s="1"/>
      <c r="H4" s="1"/>
      <c r="J4" s="1"/>
      <c r="K4" s="1"/>
      <c r="M4" s="1"/>
      <c r="N4" s="1"/>
      <c r="O4" s="1"/>
      <c r="Q4" s="1"/>
      <c r="R4" s="1"/>
      <c r="S4" s="1"/>
      <c r="T4" s="1"/>
      <c r="U4" s="1"/>
      <c r="V4" s="1"/>
    </row>
    <row r="5" spans="2:22" ht="15.75" thickBot="1" x14ac:dyDescent="0.3">
      <c r="D5" s="2"/>
      <c r="E5" s="3"/>
      <c r="J5" s="1"/>
      <c r="M5" s="1"/>
      <c r="N5" s="1"/>
      <c r="O5" s="1"/>
      <c r="Q5" s="1"/>
      <c r="R5" s="1"/>
      <c r="S5" s="1"/>
      <c r="T5" s="1"/>
      <c r="U5" s="1"/>
      <c r="V5" s="1"/>
    </row>
    <row r="6" spans="2:22" ht="15" customHeight="1" x14ac:dyDescent="0.25">
      <c r="B6" s="78" t="s">
        <v>1</v>
      </c>
      <c r="C6" s="81" t="s">
        <v>2</v>
      </c>
      <c r="D6" s="84" t="s">
        <v>3</v>
      </c>
      <c r="E6" s="44" t="s">
        <v>15</v>
      </c>
      <c r="F6" s="45"/>
      <c r="G6" s="45"/>
      <c r="H6" s="45"/>
      <c r="I6" s="45"/>
      <c r="J6" s="45"/>
      <c r="K6" s="45"/>
      <c r="L6" s="45"/>
      <c r="M6" s="45"/>
      <c r="N6" s="45"/>
      <c r="O6" s="46"/>
      <c r="P6" s="55" t="s">
        <v>4</v>
      </c>
      <c r="Q6" s="56"/>
      <c r="R6" s="57"/>
      <c r="S6" s="58" t="s">
        <v>10</v>
      </c>
      <c r="T6" s="59"/>
      <c r="U6" s="60"/>
      <c r="V6" s="61" t="s">
        <v>5</v>
      </c>
    </row>
    <row r="7" spans="2:22" ht="15" customHeight="1" x14ac:dyDescent="0.25">
      <c r="B7" s="79"/>
      <c r="C7" s="82"/>
      <c r="D7" s="85"/>
      <c r="E7" s="64" t="s">
        <v>36</v>
      </c>
      <c r="F7" s="66" t="s">
        <v>6</v>
      </c>
      <c r="G7" s="33"/>
      <c r="H7" s="68" t="s">
        <v>35</v>
      </c>
      <c r="I7" s="70" t="s">
        <v>6</v>
      </c>
      <c r="J7" s="30"/>
      <c r="K7" s="53" t="s">
        <v>37</v>
      </c>
      <c r="L7" s="51" t="s">
        <v>6</v>
      </c>
      <c r="M7" s="4"/>
      <c r="N7" s="41" t="s">
        <v>33</v>
      </c>
      <c r="O7" s="43" t="s">
        <v>34</v>
      </c>
      <c r="P7" s="72" t="s">
        <v>7</v>
      </c>
      <c r="Q7" s="5"/>
      <c r="R7" s="74">
        <v>0.3</v>
      </c>
      <c r="S7" s="47" t="s">
        <v>12</v>
      </c>
      <c r="T7" s="6"/>
      <c r="U7" s="49">
        <v>0.3</v>
      </c>
      <c r="V7" s="62"/>
    </row>
    <row r="8" spans="2:22" ht="42" customHeight="1" thickBot="1" x14ac:dyDescent="0.3">
      <c r="B8" s="80"/>
      <c r="C8" s="83"/>
      <c r="D8" s="86"/>
      <c r="E8" s="65"/>
      <c r="F8" s="67"/>
      <c r="G8" s="34">
        <v>0.4</v>
      </c>
      <c r="H8" s="69"/>
      <c r="I8" s="71"/>
      <c r="J8" s="31">
        <v>0.3</v>
      </c>
      <c r="K8" s="54"/>
      <c r="L8" s="52"/>
      <c r="M8" s="32">
        <v>0.3</v>
      </c>
      <c r="N8" s="42"/>
      <c r="O8" s="43"/>
      <c r="P8" s="73"/>
      <c r="Q8" s="7" t="s">
        <v>6</v>
      </c>
      <c r="R8" s="75"/>
      <c r="S8" s="48"/>
      <c r="T8" s="8" t="s">
        <v>8</v>
      </c>
      <c r="U8" s="50"/>
      <c r="V8" s="63"/>
    </row>
    <row r="9" spans="2:22" ht="40.5" customHeight="1" x14ac:dyDescent="0.25">
      <c r="B9" s="9">
        <v>1</v>
      </c>
      <c r="C9" s="10" t="s">
        <v>24</v>
      </c>
      <c r="D9" s="11" t="s">
        <v>25</v>
      </c>
      <c r="E9" s="35" t="s">
        <v>9</v>
      </c>
      <c r="F9" s="13">
        <v>100</v>
      </c>
      <c r="G9" s="14">
        <v>40</v>
      </c>
      <c r="H9" s="35" t="s">
        <v>14</v>
      </c>
      <c r="I9" s="13">
        <v>100</v>
      </c>
      <c r="J9" s="14">
        <v>30</v>
      </c>
      <c r="K9" s="12" t="s">
        <v>20</v>
      </c>
      <c r="L9" s="13">
        <v>100</v>
      </c>
      <c r="M9" s="14">
        <v>30</v>
      </c>
      <c r="N9" s="40">
        <f>G9+J9+M9</f>
        <v>100</v>
      </c>
      <c r="O9" s="39">
        <v>40</v>
      </c>
      <c r="P9" s="36">
        <v>3500000</v>
      </c>
      <c r="Q9" s="15">
        <f>P14*100/P9</f>
        <v>94.371399999999994</v>
      </c>
      <c r="R9" s="16">
        <f>Q9*R7</f>
        <v>28.311419999999998</v>
      </c>
      <c r="S9" s="17" t="s">
        <v>14</v>
      </c>
      <c r="T9" s="18">
        <v>100</v>
      </c>
      <c r="U9" s="14">
        <v>30</v>
      </c>
      <c r="V9" s="19">
        <f>O9+R9+U9</f>
        <v>98.311419999999998</v>
      </c>
    </row>
    <row r="10" spans="2:22" ht="39.75" customHeight="1" x14ac:dyDescent="0.25">
      <c r="B10" s="9">
        <v>2</v>
      </c>
      <c r="C10" s="10" t="s">
        <v>29</v>
      </c>
      <c r="D10" s="11" t="s">
        <v>28</v>
      </c>
      <c r="E10" s="35" t="s">
        <v>9</v>
      </c>
      <c r="F10" s="13">
        <v>100</v>
      </c>
      <c r="G10" s="14">
        <v>40</v>
      </c>
      <c r="H10" s="35" t="s">
        <v>14</v>
      </c>
      <c r="I10" s="13">
        <v>100</v>
      </c>
      <c r="J10" s="14">
        <v>30</v>
      </c>
      <c r="K10" s="12" t="s">
        <v>20</v>
      </c>
      <c r="L10" s="13">
        <v>100</v>
      </c>
      <c r="M10" s="14">
        <v>30</v>
      </c>
      <c r="N10" s="40">
        <f>G10+J10+M10</f>
        <v>100</v>
      </c>
      <c r="O10" s="39">
        <v>40</v>
      </c>
      <c r="P10" s="36">
        <v>4074000</v>
      </c>
      <c r="Q10" s="15">
        <f>P14*100/P10</f>
        <v>81.075085910652916</v>
      </c>
      <c r="R10" s="16">
        <f>Q10*R7</f>
        <v>24.322525773195874</v>
      </c>
      <c r="S10" s="35" t="s">
        <v>14</v>
      </c>
      <c r="T10" s="18">
        <v>100</v>
      </c>
      <c r="U10" s="14">
        <v>30</v>
      </c>
      <c r="V10" s="19">
        <f>O10+R10+U10</f>
        <v>94.322525773195878</v>
      </c>
    </row>
    <row r="11" spans="2:22" ht="33" customHeight="1" thickBot="1" x14ac:dyDescent="0.3">
      <c r="B11" s="9">
        <v>3</v>
      </c>
      <c r="C11" s="10" t="s">
        <v>30</v>
      </c>
      <c r="D11" s="11" t="s">
        <v>31</v>
      </c>
      <c r="E11" s="35" t="s">
        <v>11</v>
      </c>
      <c r="F11" s="20">
        <v>80</v>
      </c>
      <c r="G11" s="21">
        <v>32</v>
      </c>
      <c r="H11" s="35" t="s">
        <v>14</v>
      </c>
      <c r="I11" s="20">
        <v>100</v>
      </c>
      <c r="J11" s="21">
        <v>30</v>
      </c>
      <c r="K11" s="12" t="s">
        <v>20</v>
      </c>
      <c r="L11" s="20">
        <v>100</v>
      </c>
      <c r="M11" s="21">
        <v>30</v>
      </c>
      <c r="N11" s="40">
        <f t="shared" ref="N11:N15" si="0">G11+J11+M11</f>
        <v>92</v>
      </c>
      <c r="O11" s="39">
        <v>36.799999999999997</v>
      </c>
      <c r="P11" s="37">
        <v>3990000</v>
      </c>
      <c r="Q11" s="22">
        <f>P14*100/P11</f>
        <v>82.781929824561402</v>
      </c>
      <c r="R11" s="23">
        <f>Q11*R7</f>
        <v>24.834578947368421</v>
      </c>
      <c r="S11" s="35" t="s">
        <v>13</v>
      </c>
      <c r="T11" s="24">
        <v>50</v>
      </c>
      <c r="U11" s="21">
        <v>15</v>
      </c>
      <c r="V11" s="19">
        <f t="shared" ref="V11:V15" si="1">O11+R11+U11</f>
        <v>76.634578947368425</v>
      </c>
    </row>
    <row r="12" spans="2:22" ht="40.5" x14ac:dyDescent="0.25">
      <c r="B12" s="9">
        <v>4</v>
      </c>
      <c r="C12" s="10" t="s">
        <v>19</v>
      </c>
      <c r="D12" s="11" t="s">
        <v>32</v>
      </c>
      <c r="E12" s="35" t="s">
        <v>11</v>
      </c>
      <c r="F12" s="13">
        <v>80</v>
      </c>
      <c r="G12" s="14">
        <v>32</v>
      </c>
      <c r="H12" s="35" t="s">
        <v>14</v>
      </c>
      <c r="I12" s="13">
        <v>100</v>
      </c>
      <c r="J12" s="14">
        <v>30</v>
      </c>
      <c r="K12" s="12" t="s">
        <v>20</v>
      </c>
      <c r="L12" s="13">
        <v>100</v>
      </c>
      <c r="M12" s="14">
        <v>30</v>
      </c>
      <c r="N12" s="40">
        <f>G12+J12+M12</f>
        <v>92</v>
      </c>
      <c r="O12" s="39">
        <v>36.799999999999997</v>
      </c>
      <c r="P12" s="36">
        <v>3451000</v>
      </c>
      <c r="Q12" s="15">
        <f>P14*100/P12</f>
        <v>95.711359026369166</v>
      </c>
      <c r="R12" s="16">
        <f>Q12*R7</f>
        <v>28.713407707910751</v>
      </c>
      <c r="S12" s="17" t="s">
        <v>21</v>
      </c>
      <c r="T12" s="18">
        <v>0</v>
      </c>
      <c r="U12" s="14">
        <v>0</v>
      </c>
      <c r="V12" s="19">
        <f>O12+R12+U12</f>
        <v>65.513407707910744</v>
      </c>
    </row>
    <row r="13" spans="2:22" ht="33.75" customHeight="1" x14ac:dyDescent="0.25">
      <c r="B13" s="9">
        <v>5</v>
      </c>
      <c r="C13" s="10" t="s">
        <v>16</v>
      </c>
      <c r="D13" s="11" t="s">
        <v>17</v>
      </c>
      <c r="E13" s="35" t="s">
        <v>9</v>
      </c>
      <c r="F13" s="13">
        <v>100</v>
      </c>
      <c r="G13" s="14">
        <v>40</v>
      </c>
      <c r="H13" s="35" t="s">
        <v>14</v>
      </c>
      <c r="I13" s="13">
        <v>100</v>
      </c>
      <c r="J13" s="14">
        <v>30</v>
      </c>
      <c r="K13" s="12" t="s">
        <v>20</v>
      </c>
      <c r="L13" s="9">
        <v>100</v>
      </c>
      <c r="M13" s="13">
        <v>30</v>
      </c>
      <c r="N13" s="40">
        <f>G13+J13+M13</f>
        <v>100</v>
      </c>
      <c r="O13" s="39">
        <v>40</v>
      </c>
      <c r="P13" s="36">
        <v>4126220</v>
      </c>
      <c r="Q13" s="15">
        <f>P14*100/P13</f>
        <v>80.049027923862525</v>
      </c>
      <c r="R13" s="16">
        <f>Q13*R7</f>
        <v>24.014708377158758</v>
      </c>
      <c r="S13" s="17" t="s">
        <v>21</v>
      </c>
      <c r="T13" s="18">
        <v>0</v>
      </c>
      <c r="U13" s="14">
        <v>0</v>
      </c>
      <c r="V13" s="19">
        <f t="shared" si="1"/>
        <v>64.014708377158755</v>
      </c>
    </row>
    <row r="14" spans="2:22" ht="27" x14ac:dyDescent="0.25">
      <c r="B14" s="9">
        <v>6</v>
      </c>
      <c r="C14" s="10" t="s">
        <v>22</v>
      </c>
      <c r="D14" s="11" t="s">
        <v>23</v>
      </c>
      <c r="E14" s="35" t="s">
        <v>18</v>
      </c>
      <c r="F14" s="25">
        <v>0</v>
      </c>
      <c r="G14" s="26">
        <v>0</v>
      </c>
      <c r="H14" s="12" t="s">
        <v>18</v>
      </c>
      <c r="I14" s="25">
        <v>0</v>
      </c>
      <c r="J14" s="26">
        <v>0</v>
      </c>
      <c r="K14" s="12" t="s">
        <v>18</v>
      </c>
      <c r="L14" s="25">
        <v>0</v>
      </c>
      <c r="M14" s="26">
        <v>0</v>
      </c>
      <c r="N14" s="40">
        <f t="shared" si="0"/>
        <v>0</v>
      </c>
      <c r="O14" s="39">
        <v>0</v>
      </c>
      <c r="P14" s="38">
        <v>3302999</v>
      </c>
      <c r="Q14" s="27">
        <f>P14*100/P14</f>
        <v>100</v>
      </c>
      <c r="R14" s="28">
        <f>Q14*R7</f>
        <v>30</v>
      </c>
      <c r="S14" s="17" t="s">
        <v>14</v>
      </c>
      <c r="T14" s="29">
        <v>100</v>
      </c>
      <c r="U14" s="26">
        <v>30</v>
      </c>
      <c r="V14" s="19">
        <f t="shared" si="1"/>
        <v>60</v>
      </c>
    </row>
    <row r="15" spans="2:22" ht="27" x14ac:dyDescent="0.25">
      <c r="B15" s="9">
        <v>7</v>
      </c>
      <c r="C15" s="10" t="s">
        <v>26</v>
      </c>
      <c r="D15" s="11" t="s">
        <v>27</v>
      </c>
      <c r="E15" s="35" t="s">
        <v>9</v>
      </c>
      <c r="F15" s="13">
        <v>100</v>
      </c>
      <c r="G15" s="14">
        <v>40</v>
      </c>
      <c r="H15" s="35" t="s">
        <v>14</v>
      </c>
      <c r="I15" s="13">
        <v>100</v>
      </c>
      <c r="J15" s="14">
        <v>30</v>
      </c>
      <c r="K15" s="12" t="s">
        <v>18</v>
      </c>
      <c r="L15" s="13">
        <v>0</v>
      </c>
      <c r="M15" s="14">
        <v>0</v>
      </c>
      <c r="N15" s="40">
        <f t="shared" si="0"/>
        <v>70</v>
      </c>
      <c r="O15" s="39">
        <v>28</v>
      </c>
      <c r="P15" s="36">
        <v>4000000</v>
      </c>
      <c r="Q15" s="15">
        <f>P14*100/P15</f>
        <v>82.574974999999995</v>
      </c>
      <c r="R15" s="16">
        <f>Q15*R7</f>
        <v>24.772492499999998</v>
      </c>
      <c r="S15" s="17" t="s">
        <v>21</v>
      </c>
      <c r="T15" s="18">
        <v>0</v>
      </c>
      <c r="U15" s="14">
        <v>0</v>
      </c>
      <c r="V15" s="19">
        <f t="shared" si="1"/>
        <v>52.772492499999998</v>
      </c>
    </row>
    <row r="16" spans="2:22" x14ac:dyDescent="0.25">
      <c r="D16" s="2"/>
      <c r="E16" s="3"/>
      <c r="J16" s="1"/>
      <c r="M16" s="1"/>
      <c r="N16" s="1"/>
      <c r="O16" s="1"/>
      <c r="Q16" s="1"/>
      <c r="R16" s="1"/>
      <c r="S16" s="1"/>
      <c r="T16" s="1"/>
      <c r="U16" s="1"/>
      <c r="V16" s="1"/>
    </row>
  </sheetData>
  <mergeCells count="21">
    <mergeCell ref="B2:E2"/>
    <mergeCell ref="B4:E4"/>
    <mergeCell ref="B6:B8"/>
    <mergeCell ref="C6:C8"/>
    <mergeCell ref="D6:D8"/>
    <mergeCell ref="V6:V8"/>
    <mergeCell ref="E7:E8"/>
    <mergeCell ref="F7:F8"/>
    <mergeCell ref="H7:H8"/>
    <mergeCell ref="I7:I8"/>
    <mergeCell ref="P7:P8"/>
    <mergeCell ref="R7:R8"/>
    <mergeCell ref="N7:N8"/>
    <mergeCell ref="O7:O8"/>
    <mergeCell ref="E6:O6"/>
    <mergeCell ref="S7:S8"/>
    <mergeCell ref="U7:U8"/>
    <mergeCell ref="L7:L8"/>
    <mergeCell ref="K7:K8"/>
    <mergeCell ref="P6:R6"/>
    <mergeCell ref="S6:U6"/>
  </mergeCells>
  <pageMargins left="0.7" right="0.7" top="0.75" bottom="0.75" header="0.3" footer="0.3"/>
  <pageSetup paperSize="2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Vivienda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Oporto Saez</dc:creator>
  <cp:lastModifiedBy>Jeanette Nenen Rebolledo</cp:lastModifiedBy>
  <dcterms:created xsi:type="dcterms:W3CDTF">2026-07-13T16:14:26Z</dcterms:created>
  <dcterms:modified xsi:type="dcterms:W3CDTF">2026-08-14T19:48:07Z</dcterms:modified>
</cp:coreProperties>
</file>